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<sst xmlns="http://schemas.openxmlformats.org/spreadsheetml/2006/main" count="94" uniqueCount="48">
  <si>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lp</t>
  </si>
  <si>
    <t>cm</t>
  </si>
  <si>
    <t>grubość płyty</t>
  </si>
  <si>
    <t>skrzynia</t>
  </si>
  <si>
    <t>front</t>
  </si>
  <si>
    <t>bok</t>
  </si>
  <si>
    <t xml:space="preserve">cm </t>
  </si>
  <si>
    <t>kolumna szerokość</t>
  </si>
  <si>
    <t>kolumna wysokość calkowita</t>
  </si>
  <si>
    <t>kolumna szerokość dremel</t>
  </si>
  <si>
    <t>spód</t>
  </si>
  <si>
    <t>środek</t>
  </si>
  <si>
    <t>tył</t>
  </si>
  <si>
    <t>kulumna</t>
  </si>
  <si>
    <t>blat</t>
  </si>
  <si>
    <t>poziomo</t>
  </si>
  <si>
    <t>dremel</t>
  </si>
  <si>
    <t>głowica</t>
  </si>
  <si>
    <t>góra</t>
  </si>
  <si>
    <t>dół</t>
  </si>
  <si>
    <t>grupa</t>
  </si>
  <si>
    <t>element</t>
  </si>
  <si>
    <t>m^2</t>
  </si>
  <si>
    <t>suma m^2</t>
  </si>
  <si>
    <t>x</t>
  </si>
  <si>
    <t>tył w środek</t>
  </si>
  <si>
    <t>pret gwintowany nierdzewny M6</t>
  </si>
  <si>
    <t>bok dystans</t>
  </si>
  <si>
    <t>tył dolny</t>
  </si>
  <si>
    <t>Hobby CNC by SP3SWJ</t>
  </si>
  <si>
    <t>długa nakrętka M6</t>
  </si>
  <si>
    <t>nakretki M5 wampirki - do blatu</t>
  </si>
  <si>
    <t>Wkręty 3x60  - no troszkę ich trzeba  :-)</t>
  </si>
  <si>
    <t>zł/m2</t>
  </si>
  <si>
    <t>cena płyty</t>
  </si>
  <si>
    <t>KOSZT</t>
  </si>
  <si>
    <t>podwyższona  !!!</t>
  </si>
  <si>
    <t>przymiary</t>
  </si>
  <si>
    <t>x &gt;&gt; jako</t>
  </si>
  <si>
    <t>łozyska oporowe   i zwykłe</t>
  </si>
  <si>
    <t>http://www.cnc.info.pl/topics58/czas-na-cnc-do-majsterkowania-vt7746,10.htm</t>
  </si>
  <si>
    <t>http://www.sp2swj.sp-qrp.pl/SP3SWJ/CNC/</t>
  </si>
  <si>
    <t>wymiary bazowe</t>
  </si>
  <si>
    <t>UWAGA  poniższe wymiary wyliczają się automatycznie !!!</t>
  </si>
  <si>
    <t>kolumna wysokość pola szyn / wysokość dremel</t>
  </si>
  <si>
    <t xml:space="preserve">wysokość / minimum ciecia w Castorama </t>
  </si>
  <si>
    <t>szerokość i długośc pola  X Y</t>
  </si>
  <si>
    <t>długość ramy podstawy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</si>
</sst>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17" applyAlignment="1">
      <alignment/>
    </xf>
    <xf numFmtId="0" fontId="1" fillId="2" borderId="0" xfId="0" applyFont="1" applyFill="1" applyAlignment="1">
      <alignment horizontal="center"/>
    </xf>
    <xf numFmtId="0" fontId="7" fillId="2" borderId="0" xfId="17" applyFill="1" applyAlignment="1">
      <alignment/>
    </xf>
    <xf numFmtId="0" fontId="1" fillId="4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17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2swj.sp-qrp.pl/SP3SWJ/CNC/" TargetMode="External" /><Relationship Id="rId2" Type="http://schemas.openxmlformats.org/officeDocument/2006/relationships/hyperlink" Target="http://www.cnc.info.pl/topics58/czas-na-cnc-do-majsterkowania-vt7746,10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pane ySplit="18" topLeftCell="BM27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6.28125" style="1" customWidth="1"/>
    <col min="2" max="2" width="5.7109375" style="0" customWidth="1"/>
    <col min="5" max="5" width="10.28125" style="0" customWidth="1"/>
    <col min="6" max="6" width="12.8515625" style="0" customWidth="1"/>
    <col min="7" max="7" width="12.28125" style="0" customWidth="1"/>
  </cols>
  <sheetData>
    <row r="2" spans="1:9" ht="20.25">
      <c r="A2" s="21"/>
      <c r="B2" s="2"/>
      <c r="C2" s="33" t="s">
        <v>29</v>
      </c>
      <c r="D2" s="2"/>
      <c r="E2" s="2"/>
      <c r="F2" s="2"/>
      <c r="G2" s="2"/>
      <c r="H2" s="2"/>
      <c r="I2" s="2"/>
    </row>
    <row r="3" spans="1:9" ht="12.75">
      <c r="A3" s="21"/>
      <c r="B3" s="2"/>
      <c r="C3" s="22" t="s">
        <v>40</v>
      </c>
      <c r="D3" s="2"/>
      <c r="E3" s="2"/>
      <c r="F3" s="2"/>
      <c r="G3" s="2"/>
      <c r="H3" s="2"/>
      <c r="I3" s="2"/>
    </row>
    <row r="4" spans="1:9" ht="12.75">
      <c r="A4" s="21"/>
      <c r="B4" s="2"/>
      <c r="C4" s="22" t="s">
        <v>41</v>
      </c>
      <c r="D4" s="2"/>
      <c r="E4" s="2"/>
      <c r="F4" s="2"/>
      <c r="G4" s="2"/>
      <c r="H4" s="2"/>
      <c r="I4" s="2"/>
    </row>
    <row r="5" spans="1:3" s="27" customFormat="1" ht="12.75">
      <c r="A5" s="26"/>
      <c r="C5" s="28"/>
    </row>
    <row r="6" spans="1:9" ht="12.75">
      <c r="A6" s="29"/>
      <c r="B6" s="30"/>
      <c r="C6" s="31" t="s">
        <v>42</v>
      </c>
      <c r="D6" s="25"/>
      <c r="E6" s="25"/>
      <c r="F6" s="25"/>
      <c r="G6" s="25"/>
      <c r="H6" s="25"/>
      <c r="I6" s="25"/>
    </row>
    <row r="7" spans="3:5" ht="18">
      <c r="C7" s="4">
        <v>1.8</v>
      </c>
      <c r="D7" s="5" t="s">
        <v>1</v>
      </c>
      <c r="E7" s="5" t="s">
        <v>2</v>
      </c>
    </row>
    <row r="8" spans="3:5" ht="12.75">
      <c r="C8" s="2">
        <v>10</v>
      </c>
      <c r="D8" t="s">
        <v>6</v>
      </c>
      <c r="E8" t="s">
        <v>45</v>
      </c>
    </row>
    <row r="9" spans="3:5" ht="12.75">
      <c r="C9" s="2">
        <v>30</v>
      </c>
      <c r="D9" t="s">
        <v>6</v>
      </c>
      <c r="E9" t="s">
        <v>46</v>
      </c>
    </row>
    <row r="10" spans="3:5" ht="12.75">
      <c r="C10" s="2">
        <v>50</v>
      </c>
      <c r="D10" t="s">
        <v>6</v>
      </c>
      <c r="E10" t="s">
        <v>47</v>
      </c>
    </row>
    <row r="11" spans="3:5" ht="12.75">
      <c r="C11" s="2">
        <v>15</v>
      </c>
      <c r="D11" t="s">
        <v>6</v>
      </c>
      <c r="E11" t="s">
        <v>7</v>
      </c>
    </row>
    <row r="12" spans="3:9" ht="12.75">
      <c r="C12" s="15">
        <v>50</v>
      </c>
      <c r="D12" s="16" t="s">
        <v>6</v>
      </c>
      <c r="E12" s="16" t="s">
        <v>8</v>
      </c>
      <c r="F12" s="16"/>
      <c r="H12" s="18" t="s">
        <v>36</v>
      </c>
      <c r="I12" s="17"/>
    </row>
    <row r="13" spans="3:5" ht="12.75">
      <c r="C13" s="2">
        <v>20</v>
      </c>
      <c r="D13" t="s">
        <v>6</v>
      </c>
      <c r="E13" t="s">
        <v>44</v>
      </c>
    </row>
    <row r="14" spans="3:5" ht="12.75">
      <c r="C14" s="2">
        <v>15</v>
      </c>
      <c r="D14" t="s">
        <v>6</v>
      </c>
      <c r="E14" t="s">
        <v>9</v>
      </c>
    </row>
    <row r="16" spans="1:9" s="24" customFormat="1" ht="12.75">
      <c r="A16" s="32"/>
      <c r="B16" s="31"/>
      <c r="C16" s="31" t="s">
        <v>43</v>
      </c>
      <c r="D16" s="31"/>
      <c r="E16" s="31"/>
      <c r="F16" s="31"/>
      <c r="G16" s="31"/>
      <c r="H16" s="31"/>
      <c r="I16" s="31"/>
    </row>
    <row r="18" spans="2:7" ht="12.75">
      <c r="B18" s="23" t="s">
        <v>0</v>
      </c>
      <c r="C18" s="23" t="s">
        <v>1</v>
      </c>
      <c r="D18" s="23" t="s">
        <v>1</v>
      </c>
      <c r="E18" s="23" t="s">
        <v>20</v>
      </c>
      <c r="F18" s="23" t="s">
        <v>21</v>
      </c>
      <c r="G18" s="23" t="s">
        <v>22</v>
      </c>
    </row>
    <row r="19" spans="2:7" ht="12.75">
      <c r="B19" s="1">
        <v>1</v>
      </c>
      <c r="C19" s="3">
        <f>$C$9</f>
        <v>30</v>
      </c>
      <c r="D19" s="3">
        <f>$C$8</f>
        <v>10</v>
      </c>
      <c r="E19" t="s">
        <v>3</v>
      </c>
      <c r="F19" t="s">
        <v>4</v>
      </c>
      <c r="G19">
        <f>C19*D19/100/100</f>
        <v>0.03</v>
      </c>
    </row>
    <row r="20" spans="2:7" ht="12.75">
      <c r="B20" s="1">
        <v>2</v>
      </c>
      <c r="C20" s="3">
        <f>$C$9</f>
        <v>30</v>
      </c>
      <c r="D20" s="3">
        <f>$C$8</f>
        <v>10</v>
      </c>
      <c r="E20" t="s">
        <v>3</v>
      </c>
      <c r="F20" t="s">
        <v>12</v>
      </c>
      <c r="G20">
        <f aca="true" t="shared" si="0" ref="G20:G41">C20*D20/100/100</f>
        <v>0.03</v>
      </c>
    </row>
    <row r="21" spans="2:7" ht="12.75">
      <c r="B21" s="1">
        <v>3</v>
      </c>
      <c r="C21" s="3">
        <f>$C$9-2*$C$7</f>
        <v>26.4</v>
      </c>
      <c r="D21" s="3">
        <f>$C$8</f>
        <v>10</v>
      </c>
      <c r="E21" t="s">
        <v>3</v>
      </c>
      <c r="F21" t="s">
        <v>11</v>
      </c>
      <c r="G21">
        <f t="shared" si="0"/>
        <v>0.0264</v>
      </c>
    </row>
    <row r="22" spans="2:7" ht="12.75">
      <c r="B22" s="1">
        <v>4</v>
      </c>
      <c r="C22" s="3">
        <f>$C$10</f>
        <v>50</v>
      </c>
      <c r="D22" s="3">
        <f>$C$8</f>
        <v>10</v>
      </c>
      <c r="E22" t="s">
        <v>3</v>
      </c>
      <c r="F22" t="s">
        <v>5</v>
      </c>
      <c r="G22">
        <f t="shared" si="0"/>
        <v>0.05</v>
      </c>
    </row>
    <row r="23" spans="2:7" ht="12.75">
      <c r="B23" s="1">
        <v>5</v>
      </c>
      <c r="C23" s="3">
        <f>$C$10</f>
        <v>50</v>
      </c>
      <c r="D23" s="3">
        <f>$C$8</f>
        <v>10</v>
      </c>
      <c r="E23" t="s">
        <v>3</v>
      </c>
      <c r="F23" t="s">
        <v>5</v>
      </c>
      <c r="G23">
        <f t="shared" si="0"/>
        <v>0.05</v>
      </c>
    </row>
    <row r="24" spans="2:7" ht="12.75">
      <c r="B24" s="1">
        <v>6</v>
      </c>
      <c r="C24" s="3">
        <f>$C$10+3*$C$7</f>
        <v>55.4</v>
      </c>
      <c r="D24" s="3">
        <f>$C$9+4*$C$7</f>
        <v>37.2</v>
      </c>
      <c r="E24" t="s">
        <v>3</v>
      </c>
      <c r="F24" t="s">
        <v>10</v>
      </c>
      <c r="G24">
        <f t="shared" si="0"/>
        <v>0.20608800000000002</v>
      </c>
    </row>
    <row r="25" spans="2:7" ht="12.75">
      <c r="B25" s="1">
        <v>7</v>
      </c>
      <c r="C25" s="3">
        <f>$C$8</f>
        <v>10</v>
      </c>
      <c r="D25" s="3">
        <f>$C$11-$C$7</f>
        <v>13.2</v>
      </c>
      <c r="E25" t="s">
        <v>3</v>
      </c>
      <c r="F25" t="s">
        <v>27</v>
      </c>
      <c r="G25">
        <f t="shared" si="0"/>
        <v>0.0132</v>
      </c>
    </row>
    <row r="26" spans="2:7" ht="12.75">
      <c r="B26" s="1">
        <v>7</v>
      </c>
      <c r="C26" s="3">
        <f>$C$8</f>
        <v>10</v>
      </c>
      <c r="D26" s="3">
        <f>$C$11-$C$7</f>
        <v>13.2</v>
      </c>
      <c r="E26" t="s">
        <v>3</v>
      </c>
      <c r="F26" t="s">
        <v>27</v>
      </c>
      <c r="G26">
        <f>C26*D26/100/100</f>
        <v>0.0132</v>
      </c>
    </row>
    <row r="27" spans="2:7" ht="12.75">
      <c r="B27" s="1">
        <v>8</v>
      </c>
      <c r="C27" s="3">
        <f>$C$9</f>
        <v>30</v>
      </c>
      <c r="D27" s="3">
        <f>$C$9</f>
        <v>30</v>
      </c>
      <c r="E27" t="s">
        <v>14</v>
      </c>
      <c r="F27" t="s">
        <v>14</v>
      </c>
      <c r="G27">
        <f t="shared" si="0"/>
        <v>0.09</v>
      </c>
    </row>
    <row r="28" spans="2:7" ht="12.75">
      <c r="B28" s="1">
        <v>9</v>
      </c>
      <c r="C28" s="3">
        <f>$C$9</f>
        <v>30</v>
      </c>
      <c r="D28" s="3">
        <f>$C$9</f>
        <v>30</v>
      </c>
      <c r="E28" t="s">
        <v>14</v>
      </c>
      <c r="F28" t="s">
        <v>14</v>
      </c>
      <c r="G28">
        <f t="shared" si="0"/>
        <v>0.09</v>
      </c>
    </row>
    <row r="29" spans="2:7" ht="12.75">
      <c r="B29" s="1">
        <v>10</v>
      </c>
      <c r="C29" s="3">
        <f>$C$12</f>
        <v>50</v>
      </c>
      <c r="D29" s="3">
        <f>$C$11</f>
        <v>15</v>
      </c>
      <c r="E29" t="s">
        <v>13</v>
      </c>
      <c r="F29" t="s">
        <v>5</v>
      </c>
      <c r="G29">
        <f t="shared" si="0"/>
        <v>0.075</v>
      </c>
    </row>
    <row r="30" spans="2:7" ht="12.75">
      <c r="B30" s="1">
        <v>11</v>
      </c>
      <c r="C30" s="3">
        <f>$C$12</f>
        <v>50</v>
      </c>
      <c r="D30" s="3">
        <f>$C$11</f>
        <v>15</v>
      </c>
      <c r="E30" t="s">
        <v>13</v>
      </c>
      <c r="F30" t="s">
        <v>5</v>
      </c>
      <c r="G30">
        <f t="shared" si="0"/>
        <v>0.075</v>
      </c>
    </row>
    <row r="31" spans="2:7" ht="12.75">
      <c r="B31" s="1">
        <v>12</v>
      </c>
      <c r="C31" s="3">
        <f>$C$9+2*$C$7</f>
        <v>33.6</v>
      </c>
      <c r="D31" s="3">
        <f>$C$11</f>
        <v>15</v>
      </c>
      <c r="E31" t="s">
        <v>13</v>
      </c>
      <c r="F31" t="s">
        <v>15</v>
      </c>
      <c r="G31">
        <f t="shared" si="0"/>
        <v>0.0504</v>
      </c>
    </row>
    <row r="32" spans="2:7" ht="12.75">
      <c r="B32" s="1">
        <v>13</v>
      </c>
      <c r="C32" s="3">
        <f>$C$9+2*$C$7</f>
        <v>33.6</v>
      </c>
      <c r="D32" s="3">
        <f>$C$11</f>
        <v>15</v>
      </c>
      <c r="E32" t="s">
        <v>13</v>
      </c>
      <c r="F32" t="s">
        <v>15</v>
      </c>
      <c r="G32">
        <f t="shared" si="0"/>
        <v>0.0504</v>
      </c>
    </row>
    <row r="33" spans="2:7" ht="12.75">
      <c r="B33" s="1">
        <v>14</v>
      </c>
      <c r="C33" s="3">
        <f>$C$9+2*$C$7</f>
        <v>33.6</v>
      </c>
      <c r="D33" s="3">
        <f>$C$13-2*$C$7</f>
        <v>16.4</v>
      </c>
      <c r="E33" t="s">
        <v>13</v>
      </c>
      <c r="F33" t="s">
        <v>25</v>
      </c>
      <c r="G33">
        <f t="shared" si="0"/>
        <v>0.055104</v>
      </c>
    </row>
    <row r="34" spans="2:7" ht="12.75">
      <c r="B34" s="1">
        <v>15</v>
      </c>
      <c r="C34" s="3">
        <f>$C$9+2*$C$7</f>
        <v>33.6</v>
      </c>
      <c r="D34" s="3">
        <f>$C$12-$C$13</f>
        <v>30</v>
      </c>
      <c r="E34" t="s">
        <v>13</v>
      </c>
      <c r="F34" t="s">
        <v>28</v>
      </c>
      <c r="G34">
        <f t="shared" si="0"/>
        <v>0.1008</v>
      </c>
    </row>
    <row r="35" spans="2:7" ht="12.75">
      <c r="B35" s="1">
        <v>16</v>
      </c>
      <c r="C35" s="3">
        <f>$C$9</f>
        <v>30</v>
      </c>
      <c r="D35" s="3">
        <f>$C$13</f>
        <v>20</v>
      </c>
      <c r="E35" t="s">
        <v>17</v>
      </c>
      <c r="F35" t="s">
        <v>12</v>
      </c>
      <c r="G35">
        <f t="shared" si="0"/>
        <v>0.06</v>
      </c>
    </row>
    <row r="36" spans="2:7" ht="12.75">
      <c r="B36" s="1">
        <v>17</v>
      </c>
      <c r="C36" s="3">
        <f>$C$14</f>
        <v>15</v>
      </c>
      <c r="D36" s="3">
        <f>$C$8</f>
        <v>10</v>
      </c>
      <c r="E36" t="s">
        <v>17</v>
      </c>
      <c r="F36" t="s">
        <v>18</v>
      </c>
      <c r="G36">
        <f t="shared" si="0"/>
        <v>0.015</v>
      </c>
    </row>
    <row r="37" spans="2:7" ht="12.75">
      <c r="B37" s="1">
        <v>18</v>
      </c>
      <c r="C37" s="3">
        <f>$C$14</f>
        <v>15</v>
      </c>
      <c r="D37" s="3">
        <f>$C$8</f>
        <v>10</v>
      </c>
      <c r="E37" t="s">
        <v>17</v>
      </c>
      <c r="F37" t="s">
        <v>19</v>
      </c>
      <c r="G37">
        <f t="shared" si="0"/>
        <v>0.015</v>
      </c>
    </row>
    <row r="38" spans="2:7" ht="12.75">
      <c r="B38" s="1">
        <v>19</v>
      </c>
      <c r="C38" s="3">
        <f>$C$13-2*$C$7</f>
        <v>16.4</v>
      </c>
      <c r="D38" s="3">
        <f>$C$8</f>
        <v>10</v>
      </c>
      <c r="E38" t="s">
        <v>17</v>
      </c>
      <c r="F38" t="s">
        <v>5</v>
      </c>
      <c r="G38">
        <f t="shared" si="0"/>
        <v>0.016399999999999998</v>
      </c>
    </row>
    <row r="39" spans="2:7" ht="12.75">
      <c r="B39" s="1">
        <v>20</v>
      </c>
      <c r="C39" s="3">
        <f>$C$13-2*$C$7</f>
        <v>16.4</v>
      </c>
      <c r="D39" s="3">
        <f>$C$8</f>
        <v>10</v>
      </c>
      <c r="E39" t="s">
        <v>17</v>
      </c>
      <c r="F39" t="s">
        <v>5</v>
      </c>
      <c r="G39">
        <f t="shared" si="0"/>
        <v>0.016399999999999998</v>
      </c>
    </row>
    <row r="40" spans="2:7" ht="12.75">
      <c r="B40" s="1">
        <v>21</v>
      </c>
      <c r="C40" s="3">
        <f>$C$13</f>
        <v>20</v>
      </c>
      <c r="D40" s="3">
        <f>$C$14</f>
        <v>15</v>
      </c>
      <c r="E40" t="s">
        <v>16</v>
      </c>
      <c r="F40" t="s">
        <v>12</v>
      </c>
      <c r="G40">
        <f t="shared" si="0"/>
        <v>0.03</v>
      </c>
    </row>
    <row r="41" spans="2:7" ht="12.75">
      <c r="B41" s="1">
        <v>22</v>
      </c>
      <c r="C41" s="3">
        <f>$C$8</f>
        <v>10</v>
      </c>
      <c r="D41" s="3">
        <f>$C$8*2</f>
        <v>20</v>
      </c>
      <c r="E41" s="19" t="s">
        <v>38</v>
      </c>
      <c r="F41" s="19" t="s">
        <v>37</v>
      </c>
      <c r="G41">
        <f t="shared" si="0"/>
        <v>0.02</v>
      </c>
    </row>
    <row r="42" spans="2:7" ht="12.75">
      <c r="B42" s="1">
        <v>23</v>
      </c>
      <c r="C42" s="3">
        <f>$C$8</f>
        <v>10</v>
      </c>
      <c r="D42" s="3">
        <f>$C$8</f>
        <v>10</v>
      </c>
      <c r="E42" s="19" t="s">
        <v>38</v>
      </c>
      <c r="F42" s="19" t="s">
        <v>37</v>
      </c>
      <c r="G42">
        <f>C42*D42/100/100</f>
        <v>0.01</v>
      </c>
    </row>
    <row r="43" spans="2:7" ht="12.75">
      <c r="B43" s="1">
        <v>24</v>
      </c>
      <c r="C43" s="3"/>
      <c r="D43" s="3"/>
      <c r="E43" t="s">
        <v>24</v>
      </c>
      <c r="F43" t="s">
        <v>24</v>
      </c>
      <c r="G43">
        <f>C43*D43/100/100</f>
        <v>0</v>
      </c>
    </row>
    <row r="44" spans="2:7" ht="12.75">
      <c r="B44" s="1">
        <v>25</v>
      </c>
      <c r="C44" s="3"/>
      <c r="D44" s="3"/>
      <c r="E44" t="s">
        <v>24</v>
      </c>
      <c r="F44" t="s">
        <v>24</v>
      </c>
      <c r="G44">
        <f>C44*D44/100/100</f>
        <v>0</v>
      </c>
    </row>
    <row r="45" spans="2:7" ht="12.75">
      <c r="B45" s="1">
        <v>26</v>
      </c>
      <c r="C45" s="3"/>
      <c r="D45" s="3"/>
      <c r="E45" t="s">
        <v>24</v>
      </c>
      <c r="F45" t="s">
        <v>24</v>
      </c>
      <c r="G45">
        <f>C45*D45/100/100</f>
        <v>0</v>
      </c>
    </row>
    <row r="46" spans="2:7" ht="12.75">
      <c r="B46" s="1">
        <v>27</v>
      </c>
      <c r="C46" s="3"/>
      <c r="D46" s="3"/>
      <c r="E46" t="s">
        <v>24</v>
      </c>
      <c r="F46" t="s">
        <v>24</v>
      </c>
      <c r="G46">
        <f>C46*D46/100/100</f>
        <v>0</v>
      </c>
    </row>
    <row r="47" ht="12.75">
      <c r="B47" s="1"/>
    </row>
    <row r="48" ht="12.75">
      <c r="B48" t="s">
        <v>32</v>
      </c>
    </row>
    <row r="50" ht="13.5" thickBot="1">
      <c r="B50" t="s">
        <v>26</v>
      </c>
    </row>
    <row r="51" spans="2:8" ht="12.75">
      <c r="B51" t="s">
        <v>30</v>
      </c>
      <c r="F51" s="6" t="s">
        <v>23</v>
      </c>
      <c r="G51" s="7">
        <f>SUM(G19:G46)</f>
        <v>1.188392</v>
      </c>
      <c r="H51" s="8"/>
    </row>
    <row r="52" spans="2:8" ht="12.75">
      <c r="B52" t="s">
        <v>39</v>
      </c>
      <c r="F52" s="9" t="s">
        <v>34</v>
      </c>
      <c r="G52" s="10">
        <v>39</v>
      </c>
      <c r="H52" s="11" t="s">
        <v>33</v>
      </c>
    </row>
    <row r="53" spans="2:8" ht="13.5" thickBot="1">
      <c r="B53" t="s">
        <v>31</v>
      </c>
      <c r="F53" s="12" t="s">
        <v>35</v>
      </c>
      <c r="G53" s="13">
        <f>G52*G51</f>
        <v>46.347288</v>
      </c>
      <c r="H53" s="14" t="s">
        <v>33</v>
      </c>
    </row>
    <row r="55" ht="12.75">
      <c r="B55" s="20"/>
    </row>
    <row r="56" ht="12.75">
      <c r="B56" s="20"/>
    </row>
  </sheetData>
  <hyperlinks>
    <hyperlink ref="C4" r:id="rId1" display="http://www.sp2swj.sp-qrp.pl/SP3SWJ/CNC/"/>
    <hyperlink ref="C3" r:id="rId2" display="http://www.cnc.info.pl/topics58/czas-na-cnc-do-majsterkowania-vt7746,10.htm"/>
  </hyperlinks>
  <printOptions/>
  <pageMargins left="0.42" right="0.59" top="0.38" bottom="0.43" header="0.25" footer="0.3"/>
  <pageSetup horizontalDpi="600" verticalDpi="600" orientation="portrait" paperSize="9" scale="11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SP3SWJ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Ja</cp:lastModifiedBy>
  <cp:lastPrinted>2008-02-21T13:04:46Z</cp:lastPrinted>
  <dcterms:created xsi:type="dcterms:W3CDTF">2008-02-11T00:18:41Z</dcterms:created>
  <dcterms:modified xsi:type="dcterms:W3CDTF">2008-02-21T13:07:47Z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