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'Arkusz1'!$A$1:$F$43</definedName>
  </definedNames>
  <calcPr fullCalcOnLoad="1"/>
</workbook>
</file>

<file path=xl/sharedStrings.xml><?xml version="1.0" encoding="utf-8"?>
<sst xmlns="http://schemas.openxmlformats.org/spreadsheetml/2006/main" count="88" uniqueCount="80">
  <si>
    <t>Address</t>
  </si>
  <si>
    <t>Name</t>
  </si>
  <si>
    <t>Description</t>
  </si>
  <si>
    <t>00h</t>
  </si>
  <si>
    <t>Display Offset 1 Highbyte</t>
  </si>
  <si>
    <t>0Dh</t>
  </si>
  <si>
    <t>01h</t>
  </si>
  <si>
    <t>Display Offset 1 Midbyte</t>
  </si>
  <si>
    <t>Mid Byte Display Offset1</t>
  </si>
  <si>
    <t>02h</t>
  </si>
  <si>
    <t>Display Offset 1 Lowbyte</t>
  </si>
  <si>
    <t>Low Byte Display Offset1</t>
  </si>
  <si>
    <t>03h</t>
  </si>
  <si>
    <t>Display Offset 2 Highbyte</t>
  </si>
  <si>
    <t>04h</t>
  </si>
  <si>
    <t>Display Offset 2 Midbyte</t>
  </si>
  <si>
    <t>Mid Byte Display Offset2</t>
  </si>
  <si>
    <t>05h</t>
  </si>
  <si>
    <t>Display Offset 2 Lowbyte</t>
  </si>
  <si>
    <t>Low Byte Display Offset2</t>
  </si>
  <si>
    <t>0Ah</t>
  </si>
  <si>
    <t>06h</t>
  </si>
  <si>
    <t>Direct_frequency</t>
  </si>
  <si>
    <t>Direct frequency counting mode without sub or add functions = 00</t>
  </si>
  <si>
    <t>07h</t>
  </si>
  <si>
    <t>EE_Fine1</t>
  </si>
  <si>
    <t>Calibration value (1 == 3*4/fx = 3us)</t>
  </si>
  <si>
    <t>15h</t>
  </si>
  <si>
    <t>08h</t>
  </si>
  <si>
    <t>EE_Fine2</t>
  </si>
  <si>
    <t>Calibration value (1 == 4*4/fx = 4us)</t>
  </si>
  <si>
    <t>09h</t>
  </si>
  <si>
    <t>1x16_Display</t>
  </si>
  <si>
    <t>Digits</t>
  </si>
  <si>
    <t>0Bh</t>
  </si>
  <si>
    <t>Freq_lock_function</t>
  </si>
  <si>
    <t>Activation of the Frequency Lock function.</t>
  </si>
  <si>
    <t>FFh</t>
  </si>
  <si>
    <t>Desimal point transfer one decade to right with external 10 divider HW.</t>
  </si>
  <si>
    <t>00h = Function activated if 0Bh = 00h</t>
  </si>
  <si>
    <t>01…FFh = not activated </t>
  </si>
  <si>
    <t>Delay_time_before_sampling</t>
  </si>
  <si>
    <t>Delay time after the disconnection from the Locked state before the new sampling is started.</t>
  </si>
  <si>
    <t>01h == 100 ms</t>
  </si>
  <si>
    <t>0Eh</t>
  </si>
  <si>
    <t>Sampling_time</t>
  </si>
  <si>
    <t>Number of the consecutive samples in no locked state within the +/-20 Hz to set the measured frequency to reference. It is also the number of the consecutive samples in the locked state, which are out of the +/-100 Hz window to disconnect from the locked state.</t>
  </si>
  <si>
    <t>01h = 1 sample (during 100ms)</t>
  </si>
  <si>
    <t>0Fh</t>
  </si>
  <si>
    <t>EEPROM default values</t>
  </si>
  <si>
    <t>If &gt; 0 then default values are loaded on the next power-on.</t>
  </si>
  <si>
    <t xml:space="preserve">High Byte Display Offset1   </t>
  </si>
  <si>
    <t xml:space="preserve">High Byte Display Offset2 </t>
  </si>
  <si>
    <t>kHz</t>
  </si>
  <si>
    <t>HEX</t>
  </si>
  <si>
    <t>00h = Function activated,
 01…FFh = not activated</t>
  </si>
  <si>
    <t>Inaczej arkusz nie będzie liczył !!</t>
  </si>
  <si>
    <t>Analysys ToolPak</t>
  </si>
  <si>
    <t>UWAGA !!!</t>
  </si>
  <si>
    <t xml:space="preserve">Należy koniecznie złączyć z </t>
  </si>
  <si>
    <t>menu NARZĘDZIA &gt;&gt; DODATKI</t>
  </si>
  <si>
    <t>DEC</t>
  </si>
  <si>
    <t>32h</t>
  </si>
  <si>
    <t>= 5 samples</t>
  </si>
  <si>
    <t>ściaga</t>
  </si>
  <si>
    <t>LCD display type: 
00 = 1x16 LCD, 
01…FF = 2x20  albo 2x16 LCD</t>
  </si>
  <si>
    <t>0Ch</t>
  </si>
  <si>
    <t>00 = Freqwency counter</t>
  </si>
  <si>
    <t>01…FF = TRX counter</t>
  </si>
  <si>
    <t>Number of the displayed 
digits on the LCD. 
00 = 7 digits 
01…FF = 6 digits</t>
  </si>
  <si>
    <t>Ten_divider 
prescaller 1:10</t>
  </si>
  <si>
    <t>=5 seconds</t>
  </si>
  <si>
    <t xml:space="preserve">tutaj wpisz  pośrednią </t>
  </si>
  <si>
    <t>Offset 1</t>
  </si>
  <si>
    <t>Offset 2</t>
  </si>
  <si>
    <t>Wartości z tabeli poniżej należy wpisać do EEPROMu</t>
  </si>
  <si>
    <t>Konfiguracja miernika OM3CPH / OH6CJ - pomocnik by SP2SWJ</t>
  </si>
  <si>
    <t>Kolorowe - wyliczanae sa na podstawie Fpcz - reszta wg potrzeby</t>
  </si>
  <si>
    <t xml:space="preserve">materiały  ze strony   </t>
  </si>
  <si>
    <t>http://www.sp2swj.sp-qrp.pl/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</si>
</sst>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10"/>
      <color indexed="55"/>
      <name val="Arial"/>
      <family val="0"/>
    </font>
    <font>
      <b/>
      <sz val="10"/>
      <color indexed="55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2" fontId="8" fillId="5" borderId="0" xfId="0" applyNumberFormat="1" applyFont="1" applyFill="1" applyBorder="1" applyAlignment="1">
      <alignment/>
    </xf>
    <xf numFmtId="0" fontId="0" fillId="6" borderId="0" xfId="0" applyFill="1" applyAlignment="1">
      <alignment horizontal="center"/>
    </xf>
    <xf numFmtId="2" fontId="1" fillId="6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2" fontId="10" fillId="6" borderId="0" xfId="0" applyNumberFormat="1" applyFont="1" applyFill="1" applyAlignment="1">
      <alignment/>
    </xf>
    <xf numFmtId="0" fontId="0" fillId="6" borderId="3" xfId="0" applyFill="1" applyBorder="1" applyAlignment="1">
      <alignment horizontal="center"/>
    </xf>
    <xf numFmtId="2" fontId="1" fillId="6" borderId="4" xfId="0" applyNumberFormat="1" applyFont="1" applyFill="1" applyBorder="1" applyAlignment="1">
      <alignment/>
    </xf>
    <xf numFmtId="0" fontId="0" fillId="6" borderId="5" xfId="0" applyFill="1" applyBorder="1" applyAlignment="1">
      <alignment/>
    </xf>
    <xf numFmtId="0" fontId="1" fillId="6" borderId="6" xfId="0" applyFont="1" applyFill="1" applyBorder="1" applyAlignment="1">
      <alignment horizontal="center"/>
    </xf>
    <xf numFmtId="0" fontId="0" fillId="6" borderId="7" xfId="0" applyFill="1" applyBorder="1" applyAlignment="1">
      <alignment/>
    </xf>
    <xf numFmtId="0" fontId="0" fillId="6" borderId="6" xfId="0" applyFill="1" applyBorder="1" applyAlignment="1">
      <alignment horizontal="center"/>
    </xf>
    <xf numFmtId="2" fontId="1" fillId="6" borderId="0" xfId="0" applyNumberFormat="1" applyFont="1" applyFill="1" applyBorder="1" applyAlignment="1">
      <alignment/>
    </xf>
    <xf numFmtId="0" fontId="0" fillId="6" borderId="8" xfId="0" applyFill="1" applyBorder="1" applyAlignment="1">
      <alignment horizontal="center"/>
    </xf>
    <xf numFmtId="2" fontId="1" fillId="6" borderId="9" xfId="0" applyNumberFormat="1" applyFont="1" applyFill="1" applyBorder="1" applyAlignment="1">
      <alignment/>
    </xf>
    <xf numFmtId="0" fontId="0" fillId="6" borderId="10" xfId="0" applyFill="1" applyBorder="1" applyAlignment="1">
      <alignment/>
    </xf>
    <xf numFmtId="0" fontId="1" fillId="6" borderId="0" xfId="0" applyFont="1" applyFill="1" applyAlignment="1">
      <alignment/>
    </xf>
    <xf numFmtId="0" fontId="9" fillId="6" borderId="0" xfId="0" applyFont="1" applyFill="1" applyAlignment="1">
      <alignment/>
    </xf>
    <xf numFmtId="0" fontId="1" fillId="6" borderId="1" xfId="0" applyFont="1" applyFill="1" applyBorder="1" applyAlignment="1">
      <alignment horizontal="center" wrapText="1"/>
    </xf>
    <xf numFmtId="0" fontId="6" fillId="6" borderId="1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wrapText="1"/>
    </xf>
    <xf numFmtId="0" fontId="0" fillId="6" borderId="12" xfId="0" applyFont="1" applyFill="1" applyBorder="1" applyAlignment="1">
      <alignment horizontal="center" wrapText="1"/>
    </xf>
    <xf numFmtId="0" fontId="0" fillId="6" borderId="12" xfId="0" applyFont="1" applyFill="1" applyBorder="1" applyAlignment="1">
      <alignment wrapText="1"/>
    </xf>
    <xf numFmtId="0" fontId="0" fillId="6" borderId="12" xfId="0" applyFont="1" applyFill="1" applyBorder="1" applyAlignment="1">
      <alignment wrapText="1"/>
    </xf>
    <xf numFmtId="0" fontId="1" fillId="6" borderId="12" xfId="0" applyFont="1" applyFill="1" applyBorder="1" applyAlignment="1">
      <alignment horizontal="center" wrapText="1"/>
    </xf>
    <xf numFmtId="0" fontId="0" fillId="6" borderId="13" xfId="0" applyFont="1" applyFill="1" applyBorder="1" applyAlignment="1">
      <alignment horizontal="center" wrapText="1"/>
    </xf>
    <xf numFmtId="0" fontId="0" fillId="6" borderId="13" xfId="0" applyFont="1" applyFill="1" applyBorder="1" applyAlignment="1">
      <alignment wrapText="1"/>
    </xf>
    <xf numFmtId="0" fontId="0" fillId="6" borderId="13" xfId="0" applyFont="1" applyFill="1" applyBorder="1" applyAlignment="1">
      <alignment wrapText="1"/>
    </xf>
    <xf numFmtId="0" fontId="1" fillId="6" borderId="13" xfId="0" applyFont="1" applyFill="1" applyBorder="1" applyAlignment="1">
      <alignment horizontal="center" wrapText="1"/>
    </xf>
    <xf numFmtId="0" fontId="0" fillId="6" borderId="14" xfId="0" applyFont="1" applyFill="1" applyBorder="1" applyAlignment="1">
      <alignment horizontal="center" wrapText="1"/>
    </xf>
    <xf numFmtId="0" fontId="0" fillId="6" borderId="14" xfId="0" applyFont="1" applyFill="1" applyBorder="1" applyAlignment="1">
      <alignment wrapText="1"/>
    </xf>
    <xf numFmtId="0" fontId="0" fillId="6" borderId="14" xfId="0" applyFont="1" applyFill="1" applyBorder="1" applyAlignment="1">
      <alignment wrapText="1"/>
    </xf>
    <xf numFmtId="0" fontId="1" fillId="6" borderId="14" xfId="0" applyFont="1" applyFill="1" applyBorder="1" applyAlignment="1">
      <alignment horizontal="center" wrapText="1"/>
    </xf>
    <xf numFmtId="0" fontId="7" fillId="6" borderId="12" xfId="0" applyFont="1" applyFill="1" applyBorder="1" applyAlignment="1">
      <alignment horizontal="center" wrapText="1"/>
    </xf>
    <xf numFmtId="0" fontId="7" fillId="6" borderId="12" xfId="0" applyFont="1" applyFill="1" applyBorder="1" applyAlignment="1">
      <alignment wrapText="1"/>
    </xf>
    <xf numFmtId="0" fontId="7" fillId="6" borderId="13" xfId="0" applyFont="1" applyFill="1" applyBorder="1" applyAlignment="1">
      <alignment horizontal="center" wrapText="1"/>
    </xf>
    <xf numFmtId="0" fontId="7" fillId="6" borderId="13" xfId="0" applyFont="1" applyFill="1" applyBorder="1" applyAlignment="1">
      <alignment wrapText="1"/>
    </xf>
    <xf numFmtId="0" fontId="7" fillId="6" borderId="14" xfId="0" applyFont="1" applyFill="1" applyBorder="1" applyAlignment="1">
      <alignment horizontal="center" wrapText="1"/>
    </xf>
    <xf numFmtId="0" fontId="7" fillId="6" borderId="14" xfId="0" applyFont="1" applyFill="1" applyBorder="1" applyAlignment="1">
      <alignment wrapText="1"/>
    </xf>
    <xf numFmtId="0" fontId="0" fillId="6" borderId="15" xfId="0" applyFont="1" applyFill="1" applyBorder="1" applyAlignment="1">
      <alignment wrapText="1"/>
    </xf>
    <xf numFmtId="0" fontId="1" fillId="6" borderId="16" xfId="0" applyFont="1" applyFill="1" applyBorder="1" applyAlignment="1">
      <alignment horizontal="center"/>
    </xf>
    <xf numFmtId="0" fontId="0" fillId="6" borderId="17" xfId="0" applyFont="1" applyFill="1" applyBorder="1" applyAlignment="1">
      <alignment wrapText="1"/>
    </xf>
    <xf numFmtId="0" fontId="1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wrapText="1"/>
    </xf>
    <xf numFmtId="0" fontId="1" fillId="6" borderId="20" xfId="0" applyFont="1" applyFill="1" applyBorder="1" applyAlignment="1" quotePrefix="1">
      <alignment horizontal="center"/>
    </xf>
    <xf numFmtId="0" fontId="1" fillId="6" borderId="13" xfId="0" applyFont="1" applyFill="1" applyBorder="1" applyAlignment="1">
      <alignment horizontal="center" wrapText="1"/>
    </xf>
    <xf numFmtId="0" fontId="1" fillId="6" borderId="13" xfId="0" applyFont="1" applyFill="1" applyBorder="1" applyAlignment="1" quotePrefix="1">
      <alignment horizontal="center" wrapText="1"/>
    </xf>
    <xf numFmtId="0" fontId="1" fillId="6" borderId="14" xfId="0" applyFont="1" applyFill="1" applyBorder="1" applyAlignment="1">
      <alignment horizontal="center" wrapText="1"/>
    </xf>
    <xf numFmtId="0" fontId="7" fillId="6" borderId="0" xfId="0" applyFont="1" applyFill="1" applyAlignment="1">
      <alignment/>
    </xf>
    <xf numFmtId="2" fontId="11" fillId="6" borderId="0" xfId="0" applyNumberFormat="1" applyFont="1" applyFill="1" applyAlignment="1">
      <alignment/>
    </xf>
    <xf numFmtId="0" fontId="0" fillId="4" borderId="2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15</xdr:row>
      <xdr:rowOff>28575</xdr:rowOff>
    </xdr:from>
    <xdr:to>
      <xdr:col>10</xdr:col>
      <xdr:colOff>76200</xdr:colOff>
      <xdr:row>21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2867025"/>
          <a:ext cx="1952625" cy="1200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1">
      <selection activeCell="D6" sqref="D6"/>
    </sheetView>
  </sheetViews>
  <sheetFormatPr defaultColWidth="9.140625" defaultRowHeight="12.75"/>
  <cols>
    <col min="1" max="1" width="5.140625" style="12" customWidth="1"/>
    <col min="2" max="2" width="9.421875" style="10" customWidth="1"/>
    <col min="3" max="3" width="34.140625" style="26" customWidth="1"/>
    <col min="4" max="4" width="35.00390625" style="12" customWidth="1"/>
    <col min="5" max="5" width="13.57421875" style="13" bestFit="1" customWidth="1"/>
    <col min="6" max="6" width="9.140625" style="14" customWidth="1"/>
    <col min="7" max="15" width="8.00390625" style="12" customWidth="1"/>
    <col min="16" max="16384" width="9.140625" style="12" customWidth="1"/>
  </cols>
  <sheetData>
    <row r="1" ht="12.75">
      <c r="C1" s="11"/>
    </row>
    <row r="2" spans="2:3" ht="20.25">
      <c r="B2" s="15" t="s">
        <v>76</v>
      </c>
      <c r="C2" s="12"/>
    </row>
    <row r="3" spans="1:4" ht="15">
      <c r="A3" s="59"/>
      <c r="B3" s="60" t="s">
        <v>78</v>
      </c>
      <c r="C3" s="12"/>
      <c r="D3" s="12" t="s">
        <v>79</v>
      </c>
    </row>
    <row r="4" spans="3:11" ht="13.5" thickBot="1">
      <c r="C4" s="11"/>
      <c r="G4" s="61"/>
      <c r="H4" s="61"/>
      <c r="I4" s="61"/>
      <c r="J4" s="61"/>
      <c r="K4" s="61"/>
    </row>
    <row r="5" spans="2:11" ht="12.75">
      <c r="B5" s="16"/>
      <c r="C5" s="17"/>
      <c r="D5" s="18"/>
      <c r="G5" s="6" t="s">
        <v>58</v>
      </c>
      <c r="H5" s="4"/>
      <c r="I5" s="4"/>
      <c r="J5" s="4"/>
      <c r="K5" s="4"/>
    </row>
    <row r="6" spans="2:11" ht="23.25">
      <c r="B6" s="19" t="s">
        <v>73</v>
      </c>
      <c r="C6" s="9">
        <v>9001.5</v>
      </c>
      <c r="D6" s="20" t="s">
        <v>53</v>
      </c>
      <c r="E6" s="7" t="str">
        <f>DEC2HEX(C6*100,6)</f>
        <v>0DBC36</v>
      </c>
      <c r="G6" s="6" t="s">
        <v>59</v>
      </c>
      <c r="H6" s="4"/>
      <c r="I6" s="4"/>
      <c r="J6" s="4"/>
      <c r="K6" s="4"/>
    </row>
    <row r="7" spans="2:11" ht="12.75">
      <c r="B7" s="21"/>
      <c r="C7" s="22"/>
      <c r="D7" s="20"/>
      <c r="G7" s="6" t="s">
        <v>60</v>
      </c>
      <c r="H7" s="4"/>
      <c r="I7" s="4"/>
      <c r="J7" s="4"/>
      <c r="K7" s="4"/>
    </row>
    <row r="8" spans="2:11" ht="23.25">
      <c r="B8" s="19" t="s">
        <v>74</v>
      </c>
      <c r="C8" s="9">
        <v>99999</v>
      </c>
      <c r="D8" s="20" t="s">
        <v>53</v>
      </c>
      <c r="E8" s="8" t="str">
        <f>DEC2HEX(C8*100,6)</f>
        <v>98961C</v>
      </c>
      <c r="G8" s="6" t="s">
        <v>57</v>
      </c>
      <c r="H8" s="4"/>
      <c r="I8" s="4"/>
      <c r="J8" s="4"/>
      <c r="K8" s="4"/>
    </row>
    <row r="9" spans="2:11" ht="12.75">
      <c r="B9" s="21"/>
      <c r="C9" s="22"/>
      <c r="D9" s="20"/>
      <c r="G9" s="4"/>
      <c r="H9" s="4"/>
      <c r="I9" s="4"/>
      <c r="J9" s="4"/>
      <c r="K9" s="4"/>
    </row>
    <row r="10" spans="2:11" ht="13.5" thickBot="1">
      <c r="B10" s="23"/>
      <c r="C10" s="24" t="s">
        <v>72</v>
      </c>
      <c r="D10" s="25"/>
      <c r="G10" s="4"/>
      <c r="H10" s="4"/>
      <c r="I10" s="4"/>
      <c r="J10" s="4"/>
      <c r="K10" s="4"/>
    </row>
    <row r="11" spans="7:11" ht="12.75">
      <c r="G11" s="5" t="s">
        <v>56</v>
      </c>
      <c r="H11" s="4"/>
      <c r="I11" s="4"/>
      <c r="J11" s="4"/>
      <c r="K11" s="4"/>
    </row>
    <row r="12" spans="3:11" ht="12.75">
      <c r="C12" s="27" t="s">
        <v>75</v>
      </c>
      <c r="G12" s="5"/>
      <c r="H12" s="4"/>
      <c r="I12" s="4"/>
      <c r="J12" s="4"/>
      <c r="K12" s="4"/>
    </row>
    <row r="13" spans="3:11" ht="12.75">
      <c r="C13" s="27" t="s">
        <v>77</v>
      </c>
      <c r="G13" s="5"/>
      <c r="H13" s="4"/>
      <c r="I13" s="4"/>
      <c r="J13" s="4"/>
      <c r="K13" s="4"/>
    </row>
    <row r="14" spans="6:11" ht="12.75">
      <c r="F14" s="14" t="s">
        <v>64</v>
      </c>
      <c r="G14" s="4"/>
      <c r="H14" s="4"/>
      <c r="I14" s="4"/>
      <c r="J14" s="4"/>
      <c r="K14" s="4"/>
    </row>
    <row r="15" spans="2:11" ht="12.75">
      <c r="B15" s="28" t="s">
        <v>0</v>
      </c>
      <c r="C15" s="28" t="s">
        <v>1</v>
      </c>
      <c r="D15" s="28" t="s">
        <v>2</v>
      </c>
      <c r="E15" s="28" t="s">
        <v>54</v>
      </c>
      <c r="F15" s="29" t="s">
        <v>61</v>
      </c>
      <c r="G15" s="3"/>
      <c r="H15" s="3"/>
      <c r="I15" s="3"/>
      <c r="J15" s="3"/>
      <c r="K15" s="3"/>
    </row>
    <row r="16" spans="2:11" ht="12.75">
      <c r="B16" s="30" t="s">
        <v>3</v>
      </c>
      <c r="C16" s="31" t="s">
        <v>4</v>
      </c>
      <c r="D16" s="31" t="s">
        <v>51</v>
      </c>
      <c r="E16" s="1" t="str">
        <f>MID($E$6,1,2)</f>
        <v>0D</v>
      </c>
      <c r="G16" s="3"/>
      <c r="H16" s="3"/>
      <c r="I16" s="3"/>
      <c r="J16" s="3"/>
      <c r="K16" s="3"/>
    </row>
    <row r="17" spans="2:11" ht="12.75">
      <c r="B17" s="30" t="s">
        <v>6</v>
      </c>
      <c r="C17" s="31" t="s">
        <v>7</v>
      </c>
      <c r="D17" s="31" t="s">
        <v>8</v>
      </c>
      <c r="E17" s="1" t="str">
        <f>MID($E$6,3,2)</f>
        <v>BC</v>
      </c>
      <c r="G17" s="3"/>
      <c r="H17" s="3"/>
      <c r="I17" s="3"/>
      <c r="J17" s="3"/>
      <c r="K17" s="3"/>
    </row>
    <row r="18" spans="2:11" ht="12.75">
      <c r="B18" s="30" t="s">
        <v>9</v>
      </c>
      <c r="C18" s="31" t="s">
        <v>10</v>
      </c>
      <c r="D18" s="31" t="s">
        <v>11</v>
      </c>
      <c r="E18" s="1" t="str">
        <f>MID($E$6,5,2)</f>
        <v>36</v>
      </c>
      <c r="G18" s="3"/>
      <c r="H18" s="3"/>
      <c r="I18" s="3"/>
      <c r="J18" s="3"/>
      <c r="K18" s="3"/>
    </row>
    <row r="19" spans="2:11" ht="12.75">
      <c r="B19" s="30" t="s">
        <v>12</v>
      </c>
      <c r="C19" s="31" t="s">
        <v>13</v>
      </c>
      <c r="D19" s="31" t="s">
        <v>52</v>
      </c>
      <c r="E19" s="2" t="str">
        <f>MID($E$8,1,2)</f>
        <v>98</v>
      </c>
      <c r="G19" s="3"/>
      <c r="H19" s="3"/>
      <c r="I19" s="3"/>
      <c r="J19" s="3"/>
      <c r="K19" s="3"/>
    </row>
    <row r="20" spans="2:11" ht="12.75">
      <c r="B20" s="30" t="s">
        <v>14</v>
      </c>
      <c r="C20" s="31" t="s">
        <v>15</v>
      </c>
      <c r="D20" s="31" t="s">
        <v>16</v>
      </c>
      <c r="E20" s="2" t="str">
        <f>MID($E$8,3,2)</f>
        <v>96</v>
      </c>
      <c r="G20" s="3"/>
      <c r="H20" s="3"/>
      <c r="I20" s="3"/>
      <c r="J20" s="3"/>
      <c r="K20" s="3"/>
    </row>
    <row r="21" spans="2:11" ht="12.75">
      <c r="B21" s="30" t="s">
        <v>17</v>
      </c>
      <c r="C21" s="31" t="s">
        <v>18</v>
      </c>
      <c r="D21" s="31" t="s">
        <v>19</v>
      </c>
      <c r="E21" s="2" t="str">
        <f>MID($E$8,5,2)</f>
        <v>1C</v>
      </c>
      <c r="G21" s="3"/>
      <c r="H21" s="3"/>
      <c r="I21" s="3"/>
      <c r="J21" s="3"/>
      <c r="K21" s="3"/>
    </row>
    <row r="22" spans="2:11" ht="25.5">
      <c r="B22" s="32" t="s">
        <v>21</v>
      </c>
      <c r="C22" s="33" t="s">
        <v>22</v>
      </c>
      <c r="D22" s="34" t="s">
        <v>23</v>
      </c>
      <c r="E22" s="35" t="s">
        <v>3</v>
      </c>
      <c r="G22" s="3"/>
      <c r="H22" s="3"/>
      <c r="I22" s="3"/>
      <c r="J22" s="3"/>
      <c r="K22" s="3"/>
    </row>
    <row r="23" spans="2:5" ht="12.75">
      <c r="B23" s="36"/>
      <c r="C23" s="37"/>
      <c r="D23" s="38" t="s">
        <v>67</v>
      </c>
      <c r="E23" s="39"/>
    </row>
    <row r="24" spans="2:6" ht="12.75">
      <c r="B24" s="40"/>
      <c r="C24" s="41"/>
      <c r="D24" s="42" t="s">
        <v>68</v>
      </c>
      <c r="E24" s="43"/>
      <c r="F24" s="14">
        <f>HEX2DEC(MID(E24,1,2))</f>
        <v>0</v>
      </c>
    </row>
    <row r="25" spans="2:6" ht="12.75">
      <c r="B25" s="30" t="s">
        <v>24</v>
      </c>
      <c r="C25" s="31" t="s">
        <v>25</v>
      </c>
      <c r="D25" s="31" t="s">
        <v>26</v>
      </c>
      <c r="E25" s="28" t="s">
        <v>27</v>
      </c>
      <c r="F25" s="14">
        <f>HEX2DEC(MID(E25,1,2))</f>
        <v>21</v>
      </c>
    </row>
    <row r="26" spans="2:6" ht="12.75">
      <c r="B26" s="30" t="s">
        <v>28</v>
      </c>
      <c r="C26" s="31" t="s">
        <v>29</v>
      </c>
      <c r="D26" s="31" t="s">
        <v>30</v>
      </c>
      <c r="E26" s="28" t="s">
        <v>6</v>
      </c>
      <c r="F26" s="14">
        <f>HEX2DEC(MID(E26,1,2))</f>
        <v>1</v>
      </c>
    </row>
    <row r="27" spans="2:6" ht="38.25">
      <c r="B27" s="30" t="s">
        <v>31</v>
      </c>
      <c r="C27" s="31" t="s">
        <v>32</v>
      </c>
      <c r="D27" s="31" t="s">
        <v>65</v>
      </c>
      <c r="E27" s="28" t="s">
        <v>6</v>
      </c>
      <c r="F27" s="14">
        <f>HEX2DEC(MID(E27,1,2))</f>
        <v>1</v>
      </c>
    </row>
    <row r="28" spans="2:6" ht="51">
      <c r="B28" s="30" t="s">
        <v>20</v>
      </c>
      <c r="C28" s="31" t="s">
        <v>33</v>
      </c>
      <c r="D28" s="31" t="s">
        <v>69</v>
      </c>
      <c r="E28" s="28" t="s">
        <v>6</v>
      </c>
      <c r="F28" s="14">
        <f>HEX2DEC(MID(E28,1,2))</f>
        <v>1</v>
      </c>
    </row>
    <row r="29" spans="2:5" ht="25.5">
      <c r="B29" s="44" t="s">
        <v>34</v>
      </c>
      <c r="C29" s="45" t="s">
        <v>35</v>
      </c>
      <c r="D29" s="34" t="s">
        <v>36</v>
      </c>
      <c r="E29" s="35" t="s">
        <v>37</v>
      </c>
    </row>
    <row r="30" spans="2:5" ht="12.75">
      <c r="B30" s="46"/>
      <c r="C30" s="47"/>
      <c r="D30" s="38"/>
      <c r="E30" s="39"/>
    </row>
    <row r="31" spans="2:6" ht="25.5">
      <c r="B31" s="48"/>
      <c r="C31" s="49"/>
      <c r="D31" s="42" t="s">
        <v>55</v>
      </c>
      <c r="E31" s="43"/>
      <c r="F31" s="14">
        <f>HEX2DEC(MID(E29,1,2))</f>
        <v>255</v>
      </c>
    </row>
    <row r="32" spans="2:5" ht="25.5">
      <c r="B32" s="32" t="s">
        <v>66</v>
      </c>
      <c r="C32" s="33" t="s">
        <v>70</v>
      </c>
      <c r="D32" s="34" t="s">
        <v>38</v>
      </c>
      <c r="E32" s="35" t="s">
        <v>37</v>
      </c>
    </row>
    <row r="33" spans="2:5" ht="12.75">
      <c r="B33" s="36"/>
      <c r="C33" s="37"/>
      <c r="D33" s="38"/>
      <c r="E33" s="39"/>
    </row>
    <row r="34" spans="2:5" ht="12.75">
      <c r="B34" s="36"/>
      <c r="C34" s="37"/>
      <c r="D34" s="38" t="s">
        <v>39</v>
      </c>
      <c r="E34" s="39"/>
    </row>
    <row r="35" spans="2:5" ht="12.75">
      <c r="B35" s="36"/>
      <c r="C35" s="37"/>
      <c r="D35" s="38"/>
      <c r="E35" s="39"/>
    </row>
    <row r="36" spans="2:6" ht="12.75">
      <c r="B36" s="40"/>
      <c r="C36" s="41"/>
      <c r="D36" s="42" t="s">
        <v>40</v>
      </c>
      <c r="E36" s="39"/>
      <c r="F36" s="14">
        <f>HEX2DEC(MID(E32,1,2))</f>
        <v>255</v>
      </c>
    </row>
    <row r="37" spans="2:5" ht="38.25">
      <c r="B37" s="32" t="s">
        <v>5</v>
      </c>
      <c r="C37" s="33" t="s">
        <v>41</v>
      </c>
      <c r="D37" s="50" t="s">
        <v>42</v>
      </c>
      <c r="E37" s="51"/>
    </row>
    <row r="38" spans="2:6" ht="12.75">
      <c r="B38" s="36"/>
      <c r="C38" s="37"/>
      <c r="D38" s="52"/>
      <c r="E38" s="53" t="s">
        <v>62</v>
      </c>
      <c r="F38" s="14">
        <f>HEX2DEC(MID(E38,1,2))</f>
        <v>50</v>
      </c>
    </row>
    <row r="39" spans="2:5" ht="12.75">
      <c r="B39" s="40"/>
      <c r="C39" s="41"/>
      <c r="D39" s="54" t="s">
        <v>43</v>
      </c>
      <c r="E39" s="55" t="s">
        <v>71</v>
      </c>
    </row>
    <row r="40" spans="2:6" ht="102">
      <c r="B40" s="32" t="s">
        <v>44</v>
      </c>
      <c r="C40" s="33" t="s">
        <v>45</v>
      </c>
      <c r="D40" s="34" t="s">
        <v>46</v>
      </c>
      <c r="E40" s="56" t="s">
        <v>17</v>
      </c>
      <c r="F40" s="14">
        <f>HEX2DEC(MID(E40,1,2))</f>
        <v>5</v>
      </c>
    </row>
    <row r="41" spans="2:5" ht="12.75">
      <c r="B41" s="36"/>
      <c r="C41" s="37"/>
      <c r="D41" s="38"/>
      <c r="E41" s="57" t="s">
        <v>63</v>
      </c>
    </row>
    <row r="42" spans="2:5" ht="12.75">
      <c r="B42" s="40"/>
      <c r="C42" s="41"/>
      <c r="D42" s="42" t="s">
        <v>47</v>
      </c>
      <c r="E42" s="58"/>
    </row>
    <row r="43" spans="2:6" ht="25.5">
      <c r="B43" s="30" t="s">
        <v>48</v>
      </c>
      <c r="C43" s="31" t="s">
        <v>49</v>
      </c>
      <c r="D43" s="31" t="s">
        <v>50</v>
      </c>
      <c r="E43" s="28" t="s">
        <v>3</v>
      </c>
      <c r="F43" s="14">
        <f>HEX2DEC(MID(E43,1,2))</f>
        <v>0</v>
      </c>
    </row>
  </sheetData>
  <mergeCells count="13">
    <mergeCell ref="E32:E36"/>
    <mergeCell ref="B37:B39"/>
    <mergeCell ref="C37:C39"/>
    <mergeCell ref="B40:B42"/>
    <mergeCell ref="C40:C42"/>
    <mergeCell ref="B32:B36"/>
    <mergeCell ref="C32:C36"/>
    <mergeCell ref="B22:B24"/>
    <mergeCell ref="C22:C24"/>
    <mergeCell ref="E22:E24"/>
    <mergeCell ref="B29:B31"/>
    <mergeCell ref="C29:C31"/>
    <mergeCell ref="E29:E31"/>
  </mergeCells>
  <dataValidations count="3">
    <dataValidation type="textLength" allowBlank="1" showInputMessage="1" showErrorMessage="1" errorTitle="STOP" error="Modyfikacja zablokowana" sqref="A1:B65536 C7 C9:C65536 C1:C5 D1:D65536 F1:IV65536 E1:E21 E43:E65536">
      <formula1>0</formula1>
      <formula2>0</formula2>
    </dataValidation>
    <dataValidation type="decimal" allowBlank="1" showInputMessage="1" showErrorMessage="1" errorTitle="STOP" error="zła wartość" sqref="C6 C8">
      <formula1>0</formula1>
      <formula2>100000</formula2>
    </dataValidation>
    <dataValidation type="textLength" allowBlank="1" showInputMessage="1" showErrorMessage="1" promptTitle="UWAGA" prompt="nie zalecana zmiania tych NOTATEK" errorTitle="STOP" error="Modyfikacja zablokowana" sqref="E22:E42">
      <formula1>0</formula1>
      <formula2>22</formula2>
    </dataValidation>
  </dataValidations>
  <printOptions/>
  <pageMargins left="0.75" right="0.75" top="1" bottom="1" header="0.5" footer="0.5"/>
  <pageSetup fitToHeight="1" fitToWidth="1" horizontalDpi="300" verticalDpi="3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WINUEL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JASE</dc:creator>
  <cp:keywords/>
  <dc:description/>
  <cp:lastModifiedBy>JASE</cp:lastModifiedBy>
  <cp:lastPrinted>2005-11-09T17:17:07Z</cp:lastPrinted>
  <dcterms:created xsi:type="dcterms:W3CDTF">2005-11-08T15:18:26Z</dcterms:created>
  <dcterms:modified xsi:type="dcterms:W3CDTF">2005-11-09T17:18:09Z</dcterms:modified>
  <cp:category/>
  <cp:version/>
  <cp:contentType/>
  <cp:contentStatus/>
</cp:coreProperties>
</file>